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35" activeTab="2"/>
  </bookViews>
  <sheets>
    <sheet name="大豆县级政策性补贴汇总表" sheetId="6" r:id="rId1"/>
    <sheet name="油料县级政策性补贴汇总表 " sheetId="10" r:id="rId2"/>
    <sheet name="县级撂荒地复耕复种" sheetId="1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<sst xmlns="http://schemas.openxmlformats.org/spreadsheetml/2006/main" count="67" uniqueCount="34">
  <si>
    <t>2026年县级政策性大豆补贴资金汇总表</t>
  </si>
  <si>
    <t>领导签字：</t>
  </si>
  <si>
    <t>分管领导签字：</t>
  </si>
  <si>
    <t>股长签字：</t>
  </si>
  <si>
    <t xml:space="preserve">  经办人签字：</t>
  </si>
  <si>
    <t>2026年政策性大豆资金补贴涉及10个乡镇307户，补贴面积1888.5亩，补贴资金377700元。</t>
  </si>
  <si>
    <t>乡（镇）</t>
  </si>
  <si>
    <t>涉及户数（户）</t>
  </si>
  <si>
    <t>补贴面积（亩）</t>
  </si>
  <si>
    <t>补贴资金（元）</t>
  </si>
  <si>
    <t>备注</t>
  </si>
  <si>
    <t>龙港镇</t>
  </si>
  <si>
    <t>补贴标准200元/亩</t>
  </si>
  <si>
    <t>中村镇</t>
  </si>
  <si>
    <t>土沃乡</t>
  </si>
  <si>
    <t>张村乡</t>
  </si>
  <si>
    <t>郑庄镇</t>
  </si>
  <si>
    <t>端氏镇</t>
  </si>
  <si>
    <t>嘉峰镇</t>
  </si>
  <si>
    <t>郑村镇</t>
  </si>
  <si>
    <t>胡底乡</t>
  </si>
  <si>
    <t>固县乡</t>
  </si>
  <si>
    <t>柿庄镇</t>
  </si>
  <si>
    <t>十里乡</t>
  </si>
  <si>
    <t>合计</t>
  </si>
  <si>
    <t>2026年县级政策性油料补贴资金汇总表</t>
  </si>
  <si>
    <t>经办人签字：</t>
  </si>
  <si>
    <r>
      <rPr>
        <sz val="14"/>
        <color rgb="FF000000"/>
        <rFont val="仿宋"/>
        <charset val="134"/>
      </rPr>
      <t>2026年油料政策性补贴涉及11个乡镇5769</t>
    </r>
    <r>
      <rPr>
        <sz val="14"/>
        <color rgb="FFFF0000"/>
        <rFont val="仿宋"/>
        <charset val="134"/>
      </rPr>
      <t>户</t>
    </r>
    <r>
      <rPr>
        <sz val="14"/>
        <color rgb="FF000000"/>
        <rFont val="仿宋"/>
        <charset val="134"/>
      </rPr>
      <t>，补贴面积10465.18亩，补贴资金2093036元。</t>
    </r>
  </si>
  <si>
    <t>2026年县级撂荒地复耕复种资金补贴汇总表</t>
  </si>
  <si>
    <t xml:space="preserve"> 股长签字：</t>
  </si>
  <si>
    <t>2026年撂荒地治理项目涉及16个行政村53个图斑，补贴面积247.56亩，补贴资金74268元。</t>
  </si>
  <si>
    <t>村集体（个）</t>
  </si>
  <si>
    <t>图斑（个）</t>
  </si>
  <si>
    <t>补贴标准300元/亩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</si>
</sst>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8">
    <font>
      <sz val="11"/>
      <color rgb="FF000000"/>
      <name val="宋体"/>
      <charset val="134"/>
    </font>
    <font>
      <sz val="16"/>
      <color rgb="FF000000"/>
      <name val="黑体"/>
      <charset val="134"/>
    </font>
    <font>
      <sz val="14"/>
      <color rgb="FF000000"/>
      <name val="仿宋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20"/>
      <color rgb="FF000000"/>
      <name val="黑体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1F497D"/>
      <name val="宋体"/>
      <charset val="134"/>
    </font>
    <font>
      <i/>
      <sz val="11"/>
      <color rgb="FF7F7F7F"/>
      <name val="宋体"/>
      <charset val="134"/>
    </font>
    <font>
      <b/>
      <sz val="15"/>
      <color rgb="FF1F497D"/>
      <name val="宋体"/>
      <charset val="134"/>
    </font>
    <font>
      <b/>
      <sz val="13"/>
      <color rgb="FF1F497D"/>
      <name val="宋体"/>
      <charset val="134"/>
    </font>
    <font>
      <b/>
      <sz val="11"/>
      <color rgb="FF1F497D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  <font>
      <sz val="11"/>
      <color rgb="FF000000"/>
      <name val="Tahoma"/>
      <charset val="134"/>
    </font>
    <font>
      <sz val="12"/>
      <name val="宋体"/>
      <charset val="134"/>
    </font>
    <font>
      <sz val="14"/>
      <color rgb="FFFF0000"/>
      <name val="仿宋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5">
    <xf numFmtId="0" fontId="0" fillId="0" borderId="0">
      <alignment vertical="center"/>
    </xf>
    <xf numFmtId="43" fontId="0" fillId="0" borderId="0" applyFill="0" applyProtection="0">
      <alignment vertical="center"/>
    </xf>
    <xf numFmtId="176" fontId="0" fillId="0" borderId="0" applyFill="0" applyProtection="0">
      <alignment vertical="center"/>
    </xf>
    <xf numFmtId="9" fontId="0" fillId="0" borderId="0" applyFill="0" applyProtection="0">
      <alignment vertical="center"/>
    </xf>
    <xf numFmtId="41" fontId="0" fillId="0" borderId="0" applyFill="0" applyProtection="0">
      <alignment vertical="center"/>
    </xf>
    <xf numFmtId="177" fontId="0" fillId="0" borderId="0" applyFill="0" applyProtection="0">
      <alignment vertical="center"/>
    </xf>
    <xf numFmtId="0" fontId="7" fillId="0" borderId="0" applyNumberFormat="0" applyFill="0" applyProtection="0">
      <alignment vertical="center"/>
    </xf>
    <xf numFmtId="0" fontId="8" fillId="0" borderId="0" applyNumberFormat="0" applyFill="0" applyProtection="0">
      <alignment vertical="center"/>
    </xf>
    <xf numFmtId="0" fontId="0" fillId="4" borderId="0" applyNumberFormat="0" applyProtection="0">
      <alignment vertical="center"/>
    </xf>
    <xf numFmtId="0" fontId="9" fillId="0" borderId="0" applyNumberFormat="0" applyFill="0" applyProtection="0">
      <alignment vertical="center"/>
    </xf>
    <xf numFmtId="0" fontId="10" fillId="0" borderId="0" applyNumberFormat="0" applyFill="0" applyProtection="0">
      <alignment vertical="center"/>
    </xf>
    <xf numFmtId="0" fontId="11" fillId="0" borderId="0" applyNumberFormat="0" applyFill="0" applyProtection="0">
      <alignment vertical="center"/>
    </xf>
    <xf numFmtId="0" fontId="12" fillId="0" borderId="0" applyNumberFormat="0" applyFill="0" applyProtection="0">
      <alignment vertical="center"/>
    </xf>
    <xf numFmtId="0" fontId="13" fillId="0" borderId="0" applyNumberFormat="0" applyFill="0" applyProtection="0">
      <alignment vertical="center"/>
    </xf>
    <xf numFmtId="0" fontId="14" fillId="0" borderId="0" applyNumberFormat="0" applyFill="0" applyProtection="0">
      <alignment vertical="center"/>
    </xf>
    <xf numFmtId="0" fontId="14" fillId="0" borderId="0" applyNumberFormat="0" applyFill="0" applyProtection="0">
      <alignment vertical="center"/>
    </xf>
    <xf numFmtId="0" fontId="15" fillId="5" borderId="0" applyNumberFormat="0" applyProtection="0">
      <alignment vertical="center"/>
    </xf>
    <xf numFmtId="0" fontId="16" fillId="6" borderId="0" applyNumberFormat="0" applyProtection="0">
      <alignment vertical="center"/>
    </xf>
    <xf numFmtId="0" fontId="17" fillId="6" borderId="0" applyNumberFormat="0" applyProtection="0">
      <alignment vertical="center"/>
    </xf>
    <xf numFmtId="0" fontId="18" fillId="7" borderId="0" applyNumberFormat="0" applyProtection="0">
      <alignment vertical="center"/>
    </xf>
    <xf numFmtId="0" fontId="19" fillId="0" borderId="0" applyNumberFormat="0" applyFill="0" applyProtection="0">
      <alignment vertical="center"/>
    </xf>
    <xf numFmtId="0" fontId="20" fillId="0" borderId="0" applyNumberFormat="0" applyFill="0" applyProtection="0">
      <alignment vertical="center"/>
    </xf>
    <xf numFmtId="0" fontId="21" fillId="8" borderId="0" applyNumberFormat="0" applyProtection="0">
      <alignment vertical="center"/>
    </xf>
    <xf numFmtId="0" fontId="22" fillId="9" borderId="0" applyNumberFormat="0" applyProtection="0">
      <alignment vertical="center"/>
    </xf>
    <xf numFmtId="0" fontId="23" fillId="10" borderId="0" applyNumberFormat="0" applyProtection="0">
      <alignment vertical="center"/>
    </xf>
    <xf numFmtId="0" fontId="24" fillId="11" borderId="0" applyNumberFormat="0" applyProtection="0">
      <alignment vertical="center"/>
    </xf>
    <xf numFmtId="0" fontId="0" fillId="12" borderId="0" applyNumberFormat="0" applyProtection="0">
      <alignment vertical="center"/>
    </xf>
    <xf numFmtId="0" fontId="0" fillId="13" borderId="0" applyNumberFormat="0" applyProtection="0">
      <alignment vertical="center"/>
    </xf>
    <xf numFmtId="0" fontId="24" fillId="14" borderId="0" applyNumberFormat="0" applyProtection="0">
      <alignment vertical="center"/>
    </xf>
    <xf numFmtId="0" fontId="24" fillId="15" borderId="0" applyNumberFormat="0" applyProtection="0">
      <alignment vertical="center"/>
    </xf>
    <xf numFmtId="0" fontId="0" fillId="16" borderId="0" applyNumberFormat="0" applyProtection="0">
      <alignment vertical="center"/>
    </xf>
    <xf numFmtId="0" fontId="0" fillId="17" borderId="0" applyNumberFormat="0" applyProtection="0">
      <alignment vertical="center"/>
    </xf>
    <xf numFmtId="0" fontId="24" fillId="18" borderId="0" applyNumberFormat="0" applyProtection="0">
      <alignment vertical="center"/>
    </xf>
    <xf numFmtId="0" fontId="24" fillId="19" borderId="0" applyNumberFormat="0" applyProtection="0">
      <alignment vertical="center"/>
    </xf>
    <xf numFmtId="0" fontId="0" fillId="20" borderId="0" applyNumberFormat="0" applyProtection="0">
      <alignment vertical="center"/>
    </xf>
    <xf numFmtId="0" fontId="0" fillId="21" borderId="0" applyNumberFormat="0" applyProtection="0">
      <alignment vertical="center"/>
    </xf>
    <xf numFmtId="0" fontId="24" fillId="22" borderId="0" applyNumberFormat="0" applyProtection="0">
      <alignment vertical="center"/>
    </xf>
    <xf numFmtId="0" fontId="24" fillId="23" borderId="0" applyNumberFormat="0" applyProtection="0">
      <alignment vertical="center"/>
    </xf>
    <xf numFmtId="0" fontId="0" fillId="24" borderId="0" applyNumberFormat="0" applyProtection="0">
      <alignment vertical="center"/>
    </xf>
    <xf numFmtId="0" fontId="0" fillId="25" borderId="0" applyNumberFormat="0" applyProtection="0">
      <alignment vertical="center"/>
    </xf>
    <xf numFmtId="0" fontId="24" fillId="26" borderId="0" applyNumberFormat="0" applyProtection="0">
      <alignment vertical="center"/>
    </xf>
    <xf numFmtId="0" fontId="24" fillId="27" borderId="0" applyNumberFormat="0" applyProtection="0">
      <alignment vertical="center"/>
    </xf>
    <xf numFmtId="0" fontId="0" fillId="28" borderId="0" applyNumberFormat="0" applyProtection="0">
      <alignment vertical="center"/>
    </xf>
    <xf numFmtId="0" fontId="0" fillId="29" borderId="0" applyNumberFormat="0" applyProtection="0">
      <alignment vertical="center"/>
    </xf>
    <xf numFmtId="0" fontId="24" fillId="30" borderId="0" applyNumberFormat="0" applyProtection="0">
      <alignment vertical="center"/>
    </xf>
    <xf numFmtId="0" fontId="24" fillId="31" borderId="0" applyNumberFormat="0" applyProtection="0">
      <alignment vertical="center"/>
    </xf>
    <xf numFmtId="0" fontId="0" fillId="32" borderId="0" applyNumberFormat="0" applyProtection="0">
      <alignment vertical="center"/>
    </xf>
    <xf numFmtId="0" fontId="0" fillId="33" borderId="0" applyNumberFormat="0" applyProtection="0">
      <alignment vertical="center"/>
    </xf>
    <xf numFmtId="0" fontId="24" fillId="34" borderId="0" applyNumberFormat="0" applyProtection="0">
      <alignment vertical="center"/>
    </xf>
    <xf numFmtId="0" fontId="0" fillId="0" borderId="0" applyNumberFormat="0" applyFill="0" applyProtection="0"/>
    <xf numFmtId="0" fontId="0" fillId="0" borderId="0" applyNumberFormat="0" applyFill="0">
      <alignment vertical="center"/>
    </xf>
    <xf numFmtId="0" fontId="0" fillId="0" borderId="0" applyNumberFormat="0" applyFill="0">
      <alignment vertical="center"/>
    </xf>
    <xf numFmtId="0" fontId="0" fillId="0" borderId="0" applyNumberFormat="0" applyFill="0">
      <alignment vertical="center"/>
    </xf>
    <xf numFmtId="0" fontId="0" fillId="0" borderId="0" applyNumberFormat="0" applyFill="0">
      <alignment vertical="center"/>
    </xf>
    <xf numFmtId="0" fontId="0" fillId="0" borderId="0" applyNumberFormat="0" applyFill="0">
      <alignment vertical="center"/>
    </xf>
    <xf numFmtId="0" fontId="0" fillId="0" borderId="0" applyNumberFormat="0" applyFill="0">
      <alignment vertical="center"/>
    </xf>
    <xf numFmtId="0" fontId="0" fillId="0" borderId="0" applyNumberFormat="0" applyFill="0">
      <alignment vertical="center"/>
    </xf>
    <xf numFmtId="0" fontId="0" fillId="0" borderId="0" applyNumberFormat="0" applyFill="0">
      <alignment vertical="center"/>
    </xf>
    <xf numFmtId="0" fontId="0" fillId="0" borderId="0" applyNumberFormat="0" applyFill="0">
      <alignment vertical="center"/>
    </xf>
    <xf numFmtId="0" fontId="0" fillId="0" borderId="0" applyNumberFormat="0" applyFill="0">
      <alignment vertical="center"/>
    </xf>
    <xf numFmtId="0" fontId="0" fillId="0" borderId="0" applyNumberFormat="0" applyFill="0">
      <alignment vertical="center"/>
    </xf>
    <xf numFmtId="0" fontId="0" fillId="0" borderId="0" applyNumberFormat="0" applyFill="0">
      <alignment vertical="center"/>
    </xf>
    <xf numFmtId="0" fontId="0" fillId="0" borderId="0" applyNumberFormat="0" applyFill="0">
      <alignment vertical="center"/>
    </xf>
    <xf numFmtId="0" fontId="0" fillId="0" borderId="0" applyNumberFormat="0" applyFill="0">
      <alignment vertical="center"/>
    </xf>
    <xf numFmtId="0" fontId="0" fillId="0" borderId="0" applyNumberFormat="0" applyFill="0">
      <alignment vertical="center"/>
    </xf>
    <xf numFmtId="0" fontId="0" fillId="0" borderId="0" applyNumberFormat="0" applyFill="0">
      <alignment vertical="center"/>
    </xf>
    <xf numFmtId="0" fontId="25" fillId="0" borderId="0" applyNumberFormat="0" applyFill="0">
      <alignment vertical="center"/>
    </xf>
    <xf numFmtId="0" fontId="0" fillId="0" borderId="0" applyNumberFormat="0" applyFill="0"/>
    <xf numFmtId="0" fontId="0" fillId="0" borderId="0" applyNumberFormat="0" applyFill="0">
      <alignment vertical="center"/>
    </xf>
    <xf numFmtId="0" fontId="0" fillId="0" borderId="0" applyNumberFormat="0" applyFill="0"/>
    <xf numFmtId="0" fontId="0" fillId="0" borderId="0" applyNumberFormat="0" applyFill="0"/>
    <xf numFmtId="0" fontId="0" fillId="0" borderId="0" applyNumberFormat="0" applyFill="0">
      <alignment vertical="center"/>
    </xf>
    <xf numFmtId="0" fontId="0" fillId="0" borderId="0" applyNumberFormat="0" applyFill="0">
      <alignment vertical="center"/>
    </xf>
    <xf numFmtId="0" fontId="0" fillId="0" borderId="0" applyNumberFormat="0" applyFill="0"/>
    <xf numFmtId="0" fontId="0" fillId="0" borderId="0" applyNumberFormat="0" applyFill="0">
      <protection locked="0"/>
    </xf>
    <xf numFmtId="0" fontId="0" fillId="0" borderId="0" applyNumberFormat="0" applyFill="0"/>
    <xf numFmtId="0" fontId="0" fillId="0" borderId="0" applyNumberFormat="0" applyFill="0"/>
    <xf numFmtId="0" fontId="0" fillId="0" borderId="0" applyNumberFormat="0" applyFill="0"/>
    <xf numFmtId="0" fontId="0" fillId="0" borderId="0" applyNumberFormat="0" applyFill="0"/>
    <xf numFmtId="0" fontId="0" fillId="0" borderId="0" applyNumberFormat="0" applyFill="0">
      <alignment vertical="center"/>
    </xf>
    <xf numFmtId="0" fontId="0" fillId="0" borderId="0" applyNumberFormat="0" applyFill="0">
      <alignment vertical="center"/>
    </xf>
    <xf numFmtId="0" fontId="0" fillId="0" borderId="0" applyNumberFormat="0" applyFill="0">
      <alignment vertical="center"/>
    </xf>
    <xf numFmtId="0" fontId="0" fillId="0" borderId="0" applyNumberFormat="0" applyFill="0">
      <alignment vertical="center"/>
    </xf>
    <xf numFmtId="0" fontId="0" fillId="0" borderId="0" applyNumberFormat="0" applyFill="0"/>
    <xf numFmtId="0" fontId="0" fillId="0" borderId="0" applyNumberFormat="0" applyFill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</cellStyleXfs>
  <cellXfs count="2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157" xfId="51"/>
    <cellStyle name="常规 156" xfId="52"/>
    <cellStyle name="常规 89" xfId="53"/>
    <cellStyle name="常规 3" xfId="54"/>
    <cellStyle name="常规 95" xfId="55"/>
    <cellStyle name="常规 152" xfId="56"/>
    <cellStyle name="常规 96" xfId="57"/>
    <cellStyle name="常规 84" xfId="58"/>
    <cellStyle name="常规 181" xfId="59"/>
    <cellStyle name="常规 10" xfId="60"/>
    <cellStyle name="常规 70" xfId="61"/>
    <cellStyle name="常规 122" xfId="62"/>
    <cellStyle name="常规 119" xfId="63"/>
    <cellStyle name="常规 50" xfId="64"/>
    <cellStyle name="常规 64" xfId="65"/>
    <cellStyle name="常规 100 10" xfId="66"/>
    <cellStyle name="常规_2018" xfId="67"/>
    <cellStyle name="常规 2 12" xfId="68"/>
    <cellStyle name="常规 177" xfId="69"/>
    <cellStyle name="常规 178" xfId="70"/>
    <cellStyle name="常规 2 2 31" xfId="71"/>
    <cellStyle name="常规 127" xfId="72"/>
    <cellStyle name="常规 2_Sheet4" xfId="73"/>
    <cellStyle name="常规 2_Sheet1" xfId="74"/>
    <cellStyle name="常规 2_坪上" xfId="75"/>
    <cellStyle name="常规 2_曲堤" xfId="76"/>
    <cellStyle name="常规_Sheet2" xfId="77"/>
    <cellStyle name="常规 2 5" xfId="78"/>
    <cellStyle name="常规 149" xfId="79"/>
    <cellStyle name="常规 139" xfId="80"/>
    <cellStyle name="常规 131" xfId="81"/>
    <cellStyle name="常规 147" xfId="82"/>
    <cellStyle name="常规 8" xfId="83"/>
    <cellStyle name="常规 184" xfId="84"/>
    <cellStyle name="常规 81" xfId="85"/>
    <cellStyle name="常规 88" xfId="86"/>
    <cellStyle name="常规 101" xfId="87"/>
    <cellStyle name="常规 85" xfId="88"/>
    <cellStyle name="常规 72" xfId="89"/>
    <cellStyle name="常规 83" xfId="90"/>
    <cellStyle name="常规 117" xfId="91"/>
    <cellStyle name="常规 90" xfId="92"/>
    <cellStyle name="常规 28" xfId="93"/>
    <cellStyle name="常规 59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​​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ap="flat" cmpd="sng">
          <a:solidFill>
            <a:schemeClr val="phClr"/>
          </a:solidFill>
          <a:prstDash val="solid"/>
          <a:round/>
        </a:ln>
        <a:ln w="3810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blurRad="40000" dist="20000" dir="5400000" rotWithShape="0">
              <a:srgbClr val="000000">
                <a:alpha val="37647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100000" t="100000"/>
          </a:path>
          <a:tileRect r="-100000" b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workbookViewId="0">
      <selection activeCell="C15" sqref="C6:C15"/>
    </sheetView>
  </sheetViews>
  <sheetFormatPr defaultColWidth="9" defaultRowHeight="14.25" outlineLevelCol="4"/>
  <cols>
    <col min="1" max="1" width="18.3333333333333" customWidth="1"/>
    <col min="2" max="2" width="21" customWidth="1"/>
    <col min="3" max="4" width="25.1083333333333" customWidth="1"/>
    <col min="5" max="5" width="7.44166666666667" customWidth="1"/>
  </cols>
  <sheetData>
    <row r="1" ht="56.4" customHeight="1" spans="1:5">
      <c r="A1" s="11" t="s">
        <v>0</v>
      </c>
      <c r="B1" s="11"/>
      <c r="C1" s="11"/>
      <c r="D1" s="11"/>
      <c r="E1" s="11"/>
    </row>
    <row r="2" ht="42" customHeight="1" spans="1:5">
      <c r="A2" s="2"/>
      <c r="B2" s="2"/>
      <c r="C2" s="2" t="s">
        <v>1</v>
      </c>
      <c r="D2" s="2"/>
    </row>
    <row r="3" ht="42" customHeight="1" spans="1:5">
      <c r="A3" s="16" t="s">
        <v>2</v>
      </c>
      <c r="B3" s="16"/>
      <c r="C3" s="16" t="s">
        <v>3</v>
      </c>
      <c r="D3" s="17" t="s">
        <v>4</v>
      </c>
      <c r="E3" s="18"/>
    </row>
    <row r="4" ht="42" customHeight="1" spans="1:5">
      <c r="A4" s="6" t="s">
        <v>5</v>
      </c>
      <c r="B4" s="6"/>
      <c r="C4" s="6"/>
      <c r="D4" s="6"/>
      <c r="E4" s="6"/>
    </row>
    <row r="5" ht="42" customHeight="1" spans="1:5">
      <c r="A5" s="7" t="s">
        <v>6</v>
      </c>
      <c r="B5" s="7" t="s">
        <v>7</v>
      </c>
      <c r="C5" s="7" t="s">
        <v>8</v>
      </c>
      <c r="D5" s="7" t="s">
        <v>9</v>
      </c>
      <c r="E5" s="8" t="s">
        <v>10</v>
      </c>
    </row>
    <row r="6" ht="42" customHeight="1" spans="1:5">
      <c r="A6" s="13" t="s">
        <v>11</v>
      </c>
      <c r="B6" s="13">
        <v>12</v>
      </c>
      <c r="C6" s="13">
        <v>200.26</v>
      </c>
      <c r="D6" s="13">
        <f>C6*200</f>
        <v>40052</v>
      </c>
      <c r="E6" s="9" t="s">
        <v>12</v>
      </c>
    </row>
    <row r="7" ht="42" customHeight="1" spans="1:5">
      <c r="A7" s="7" t="s">
        <v>13</v>
      </c>
      <c r="B7" s="7">
        <v>47</v>
      </c>
      <c r="C7" s="7">
        <v>44.46</v>
      </c>
      <c r="D7" s="7">
        <f t="shared" ref="D7:D15" si="0">C7*200</f>
        <v>8892</v>
      </c>
      <c r="E7" s="9"/>
    </row>
    <row r="8" ht="42" customHeight="1" spans="1:5">
      <c r="A8" s="13" t="s">
        <v>14</v>
      </c>
      <c r="B8" s="13">
        <v>3</v>
      </c>
      <c r="C8" s="13">
        <v>9.1</v>
      </c>
      <c r="D8" s="13">
        <f t="shared" si="0"/>
        <v>1820</v>
      </c>
      <c r="E8" s="9"/>
    </row>
    <row r="9" ht="42" customHeight="1" spans="1:5">
      <c r="A9" s="13" t="s">
        <v>15</v>
      </c>
      <c r="B9" s="13">
        <v>7</v>
      </c>
      <c r="C9" s="13">
        <v>112.61</v>
      </c>
      <c r="D9" s="13">
        <f t="shared" si="0"/>
        <v>22522</v>
      </c>
      <c r="E9" s="9"/>
    </row>
    <row r="10" ht="42" customHeight="1" spans="1:5">
      <c r="A10" s="15" t="s">
        <v>16</v>
      </c>
      <c r="B10" s="15">
        <v>47</v>
      </c>
      <c r="C10" s="15">
        <v>381.02</v>
      </c>
      <c r="D10" s="15">
        <f t="shared" si="0"/>
        <v>76204</v>
      </c>
      <c r="E10" s="9"/>
    </row>
    <row r="11" ht="42" customHeight="1" spans="1:5">
      <c r="A11" s="7" t="s">
        <v>17</v>
      </c>
      <c r="B11" s="7">
        <v>121</v>
      </c>
      <c r="C11" s="7">
        <v>363.64</v>
      </c>
      <c r="D11" s="7">
        <f t="shared" si="0"/>
        <v>72728</v>
      </c>
      <c r="E11" s="9"/>
    </row>
    <row r="12" ht="42" customHeight="1" spans="1:5">
      <c r="A12" s="15" t="s">
        <v>18</v>
      </c>
      <c r="B12" s="15">
        <v>30</v>
      </c>
      <c r="C12" s="15">
        <v>65.36</v>
      </c>
      <c r="D12" s="15">
        <f t="shared" si="0"/>
        <v>13072</v>
      </c>
      <c r="E12" s="9"/>
    </row>
    <row r="13" ht="42" customHeight="1" spans="1:5">
      <c r="A13" s="13" t="s">
        <v>19</v>
      </c>
      <c r="B13" s="13">
        <v>23</v>
      </c>
      <c r="C13" s="13">
        <v>66.75</v>
      </c>
      <c r="D13" s="13">
        <f t="shared" si="0"/>
        <v>13350</v>
      </c>
      <c r="E13" s="9"/>
    </row>
    <row r="14" ht="42" customHeight="1" spans="1:5">
      <c r="A14" s="13" t="s">
        <v>20</v>
      </c>
      <c r="B14" s="13">
        <v>14</v>
      </c>
      <c r="C14" s="13">
        <v>241.5</v>
      </c>
      <c r="D14" s="13">
        <f t="shared" si="0"/>
        <v>48300</v>
      </c>
      <c r="E14" s="9"/>
    </row>
    <row r="15" ht="42" customHeight="1" spans="1:5">
      <c r="A15" s="13" t="s">
        <v>21</v>
      </c>
      <c r="B15" s="13">
        <v>3</v>
      </c>
      <c r="C15" s="19">
        <v>403.8</v>
      </c>
      <c r="D15" s="13">
        <f t="shared" si="0"/>
        <v>80760</v>
      </c>
      <c r="E15" s="9"/>
    </row>
    <row r="16" ht="42" customHeight="1" spans="1:5">
      <c r="A16" s="13" t="s">
        <v>22</v>
      </c>
      <c r="B16" s="13">
        <v>0</v>
      </c>
      <c r="C16" s="13">
        <v>0</v>
      </c>
      <c r="D16" s="13">
        <f>C16*100</f>
        <v>0</v>
      </c>
      <c r="E16" s="9"/>
    </row>
    <row r="17" ht="42" customHeight="1" spans="1:5">
      <c r="A17" s="13" t="s">
        <v>23</v>
      </c>
      <c r="B17" s="13">
        <v>0</v>
      </c>
      <c r="C17" s="13">
        <v>0</v>
      </c>
      <c r="D17" s="13">
        <f>C17*100</f>
        <v>0</v>
      </c>
      <c r="E17" s="9"/>
    </row>
    <row r="18" ht="42" customHeight="1" spans="1:5">
      <c r="A18" s="7" t="s">
        <v>24</v>
      </c>
      <c r="B18" s="7">
        <f>SUM(B6:B17)</f>
        <v>307</v>
      </c>
      <c r="C18" s="7">
        <f>SUM(C6:C17)</f>
        <v>1888.5</v>
      </c>
      <c r="D18" s="10">
        <f>C18*200</f>
        <v>377700</v>
      </c>
      <c r="E18" s="9"/>
    </row>
  </sheetData>
  <mergeCells count="4">
    <mergeCell ref="A1:E1"/>
    <mergeCell ref="C2:D2"/>
    <mergeCell ref="A4:E4"/>
    <mergeCell ref="E6:E18"/>
  </mergeCells>
  <pageMargins left="0.700694463384433" right="0.700694463384433" top="0.75208338226859" bottom="0.75208338226859" header="0.299305545063469" footer="0.299305545063469"/>
  <pageSetup paperSize="9" scale="92" orientation="portrait" blackAndWhite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workbookViewId="0">
      <selection activeCell="D6" sqref="D6"/>
    </sheetView>
  </sheetViews>
  <sheetFormatPr defaultColWidth="9" defaultRowHeight="14.25" outlineLevelCol="4"/>
  <cols>
    <col min="1" max="1" width="18.3333333333333" customWidth="1"/>
    <col min="2" max="2" width="21" customWidth="1"/>
    <col min="3" max="4" width="25.1083333333333" customWidth="1"/>
    <col min="5" max="5" width="7.44166666666667" customWidth="1"/>
  </cols>
  <sheetData>
    <row r="1" ht="56.4" customHeight="1" spans="1:5">
      <c r="A1" s="11" t="s">
        <v>25</v>
      </c>
      <c r="B1" s="11"/>
      <c r="C1" s="11"/>
      <c r="D1" s="11"/>
      <c r="E1" s="11"/>
    </row>
    <row r="2" ht="42" customHeight="1" spans="1:5">
      <c r="A2" s="2"/>
      <c r="B2" s="2"/>
      <c r="C2" s="2" t="s">
        <v>1</v>
      </c>
      <c r="D2" s="2"/>
    </row>
    <row r="3" ht="42" customHeight="1" spans="1:5">
      <c r="A3" s="5" t="s">
        <v>2</v>
      </c>
      <c r="B3" s="5"/>
      <c r="C3" s="5" t="s">
        <v>3</v>
      </c>
      <c r="D3" s="5" t="s">
        <v>26</v>
      </c>
      <c r="E3" s="5"/>
    </row>
    <row r="4" ht="42" customHeight="1" spans="1:5">
      <c r="A4" s="6" t="s">
        <v>27</v>
      </c>
      <c r="B4" s="6"/>
      <c r="C4" s="6"/>
      <c r="D4" s="6"/>
      <c r="E4" s="6"/>
    </row>
    <row r="5" ht="42" customHeight="1" spans="1:5">
      <c r="A5" s="7" t="s">
        <v>6</v>
      </c>
      <c r="B5" s="7" t="s">
        <v>7</v>
      </c>
      <c r="C5" s="7" t="s">
        <v>8</v>
      </c>
      <c r="D5" s="7" t="s">
        <v>9</v>
      </c>
      <c r="E5" s="12" t="s">
        <v>10</v>
      </c>
    </row>
    <row r="6" ht="42" customHeight="1" spans="1:5">
      <c r="A6" s="13" t="s">
        <v>11</v>
      </c>
      <c r="B6" s="13">
        <v>438</v>
      </c>
      <c r="C6" s="13">
        <v>996.7</v>
      </c>
      <c r="D6" s="13">
        <f>C6*200</f>
        <v>199340</v>
      </c>
      <c r="E6" s="14" t="s">
        <v>12</v>
      </c>
    </row>
    <row r="7" ht="42" customHeight="1" spans="1:5">
      <c r="A7" s="7" t="s">
        <v>13</v>
      </c>
      <c r="B7" s="7">
        <v>573</v>
      </c>
      <c r="C7" s="7">
        <v>1586.24</v>
      </c>
      <c r="D7" s="13">
        <f t="shared" ref="D7:D16" si="0">C7*200</f>
        <v>317248</v>
      </c>
      <c r="E7" s="14"/>
    </row>
    <row r="8" ht="42" customHeight="1" spans="1:5">
      <c r="A8" s="13" t="s">
        <v>14</v>
      </c>
      <c r="B8" s="13">
        <v>208</v>
      </c>
      <c r="C8" s="13">
        <v>1600.36</v>
      </c>
      <c r="D8" s="13">
        <f t="shared" si="0"/>
        <v>320072</v>
      </c>
      <c r="E8" s="14"/>
    </row>
    <row r="9" ht="42" customHeight="1" spans="1:5">
      <c r="A9" s="13" t="s">
        <v>15</v>
      </c>
      <c r="B9" s="13">
        <v>24</v>
      </c>
      <c r="C9" s="13">
        <v>68.21</v>
      </c>
      <c r="D9" s="13">
        <f t="shared" si="0"/>
        <v>13642</v>
      </c>
      <c r="E9" s="14"/>
    </row>
    <row r="10" ht="42" customHeight="1" spans="1:5">
      <c r="A10" s="15" t="s">
        <v>16</v>
      </c>
      <c r="B10" s="15">
        <v>928</v>
      </c>
      <c r="C10" s="15">
        <v>1622.15</v>
      </c>
      <c r="D10" s="13">
        <f t="shared" si="0"/>
        <v>324430</v>
      </c>
      <c r="E10" s="14"/>
    </row>
    <row r="11" ht="42" customHeight="1" spans="1:5">
      <c r="A11" s="7" t="s">
        <v>17</v>
      </c>
      <c r="B11" s="7">
        <v>1747</v>
      </c>
      <c r="C11" s="7">
        <v>2135.56</v>
      </c>
      <c r="D11" s="13">
        <f t="shared" si="0"/>
        <v>427112</v>
      </c>
      <c r="E11" s="14"/>
    </row>
    <row r="12" ht="42" customHeight="1" spans="1:5">
      <c r="A12" s="15" t="s">
        <v>18</v>
      </c>
      <c r="B12" s="15">
        <v>939</v>
      </c>
      <c r="C12" s="15">
        <v>1294.1</v>
      </c>
      <c r="D12" s="13">
        <f t="shared" si="0"/>
        <v>258820</v>
      </c>
      <c r="E12" s="14"/>
    </row>
    <row r="13" ht="42" customHeight="1" spans="1:5">
      <c r="A13" s="13" t="s">
        <v>19</v>
      </c>
      <c r="B13" s="13">
        <v>676</v>
      </c>
      <c r="C13" s="13">
        <v>711.34</v>
      </c>
      <c r="D13" s="13">
        <f t="shared" si="0"/>
        <v>142268</v>
      </c>
      <c r="E13" s="14"/>
    </row>
    <row r="14" ht="42" customHeight="1" spans="1:5">
      <c r="A14" s="13" t="s">
        <v>20</v>
      </c>
      <c r="B14" s="13">
        <v>29</v>
      </c>
      <c r="C14" s="13">
        <v>35.91</v>
      </c>
      <c r="D14" s="13">
        <f t="shared" si="0"/>
        <v>7182</v>
      </c>
      <c r="E14" s="14"/>
    </row>
    <row r="15" ht="42" customHeight="1" spans="1:5">
      <c r="A15" s="13" t="s">
        <v>21</v>
      </c>
      <c r="B15" s="13">
        <v>5</v>
      </c>
      <c r="C15" s="13">
        <v>64.4</v>
      </c>
      <c r="D15" s="13">
        <f t="shared" si="0"/>
        <v>12880</v>
      </c>
      <c r="E15" s="14"/>
    </row>
    <row r="16" ht="42" customHeight="1" spans="1:5">
      <c r="A16" s="13" t="s">
        <v>22</v>
      </c>
      <c r="B16" s="13">
        <v>202</v>
      </c>
      <c r="C16" s="13">
        <v>350.21</v>
      </c>
      <c r="D16" s="13">
        <f t="shared" si="0"/>
        <v>70042</v>
      </c>
      <c r="E16" s="14"/>
    </row>
    <row r="17" ht="42" customHeight="1" spans="1:5">
      <c r="A17" s="13" t="s">
        <v>23</v>
      </c>
      <c r="B17" s="13">
        <v>0</v>
      </c>
      <c r="C17" s="13">
        <v>0</v>
      </c>
      <c r="D17" s="13">
        <f>C17*20</f>
        <v>0</v>
      </c>
      <c r="E17" s="14"/>
    </row>
    <row r="18" ht="42" customHeight="1" spans="1:5">
      <c r="A18" s="7" t="s">
        <v>24</v>
      </c>
      <c r="B18" s="7">
        <f>SUM(B6:B17)</f>
        <v>5769</v>
      </c>
      <c r="C18" s="7">
        <f>SUM(C6:C17)</f>
        <v>10465.18</v>
      </c>
      <c r="D18" s="10">
        <f>C18*200</f>
        <v>2093036</v>
      </c>
      <c r="E18" s="14"/>
    </row>
  </sheetData>
  <mergeCells count="6">
    <mergeCell ref="A1:E1"/>
    <mergeCell ref="C2:D2"/>
    <mergeCell ref="A3:B3"/>
    <mergeCell ref="D3:E3"/>
    <mergeCell ref="A4:E4"/>
    <mergeCell ref="E6:E18"/>
  </mergeCells>
  <pageMargins left="0.700694463384433" right="0.700694463384433" top="0.75208338226859" bottom="0.75208338226859" header="0.299305545063469" footer="0.299305545063469"/>
  <pageSetup paperSize="9" scale="92" orientation="portrait" blackAndWhite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tabSelected="1" zoomScale="85" zoomScaleNormal="85" topLeftCell="A4" workbookViewId="0">
      <selection activeCell="D15" sqref="D15"/>
    </sheetView>
  </sheetViews>
  <sheetFormatPr defaultColWidth="9" defaultRowHeight="14.25" outlineLevelCol="5"/>
  <cols>
    <col min="1" max="2" width="13.775" customWidth="1"/>
    <col min="3" max="3" width="14.625" customWidth="1"/>
    <col min="4" max="4" width="22.625" customWidth="1"/>
    <col min="5" max="5" width="23.625" customWidth="1"/>
    <col min="6" max="6" width="10.625" customWidth="1"/>
    <col min="7" max="20" width="13.775" customWidth="1"/>
  </cols>
  <sheetData>
    <row r="1" ht="56.4" customHeight="1" spans="1:6">
      <c r="A1" s="1" t="s">
        <v>28</v>
      </c>
      <c r="B1" s="1"/>
      <c r="C1" s="1"/>
      <c r="D1" s="1"/>
      <c r="E1" s="1"/>
      <c r="F1" s="1"/>
    </row>
    <row r="2" ht="42" customHeight="1" spans="1:6">
      <c r="A2" s="2"/>
      <c r="B2" s="2"/>
      <c r="C2" s="3" t="s">
        <v>1</v>
      </c>
      <c r="D2" s="3"/>
      <c r="E2" s="4"/>
    </row>
    <row r="3" ht="42" customHeight="1" spans="1:6">
      <c r="A3" s="5" t="s">
        <v>2</v>
      </c>
      <c r="B3" s="5"/>
      <c r="C3" s="5" t="s">
        <v>29</v>
      </c>
      <c r="D3" s="5"/>
      <c r="E3" s="5" t="s">
        <v>26</v>
      </c>
      <c r="F3" s="5"/>
    </row>
    <row r="4" ht="42" customHeight="1" spans="1:6">
      <c r="A4" s="6" t="s">
        <v>30</v>
      </c>
      <c r="B4" s="6"/>
      <c r="C4" s="6"/>
      <c r="D4" s="6"/>
      <c r="E4" s="6"/>
      <c r="F4" s="6"/>
    </row>
    <row r="5" ht="42" customHeight="1" spans="1:6">
      <c r="A5" s="7" t="s">
        <v>6</v>
      </c>
      <c r="B5" s="7" t="s">
        <v>31</v>
      </c>
      <c r="C5" s="7" t="s">
        <v>32</v>
      </c>
      <c r="D5" s="7" t="s">
        <v>8</v>
      </c>
      <c r="E5" s="7" t="s">
        <v>9</v>
      </c>
      <c r="F5" s="7" t="s">
        <v>10</v>
      </c>
    </row>
    <row r="6" ht="42" customHeight="1" spans="1:6">
      <c r="A6" s="7" t="s">
        <v>11</v>
      </c>
      <c r="B6" s="7">
        <v>8</v>
      </c>
      <c r="C6" s="8">
        <v>17</v>
      </c>
      <c r="D6" s="7">
        <v>61.86</v>
      </c>
      <c r="E6" s="7">
        <f>D6*300</f>
        <v>18558</v>
      </c>
      <c r="F6" s="9" t="s">
        <v>33</v>
      </c>
    </row>
    <row r="7" ht="42" customHeight="1" spans="1:6">
      <c r="A7" s="7" t="s">
        <v>13</v>
      </c>
      <c r="B7" s="7">
        <v>1</v>
      </c>
      <c r="C7" s="8">
        <v>1</v>
      </c>
      <c r="D7" s="10">
        <v>28.63</v>
      </c>
      <c r="E7" s="7">
        <f>D7*300</f>
        <v>8589</v>
      </c>
      <c r="F7" s="9"/>
    </row>
    <row r="8" ht="42" customHeight="1" spans="1:6">
      <c r="A8" s="7" t="s">
        <v>18</v>
      </c>
      <c r="B8" s="7">
        <v>7</v>
      </c>
      <c r="C8" s="7">
        <v>35</v>
      </c>
      <c r="D8" s="7">
        <v>157.07</v>
      </c>
      <c r="E8" s="7">
        <f>D8*300</f>
        <v>47121</v>
      </c>
      <c r="F8" s="9"/>
    </row>
    <row r="9" ht="42" customHeight="1" spans="1:6">
      <c r="A9" s="7" t="s">
        <v>24</v>
      </c>
      <c r="B9" s="7">
        <f>B6+B7+B8</f>
        <v>16</v>
      </c>
      <c r="C9" s="7">
        <f>C6+C7+C8</f>
        <v>53</v>
      </c>
      <c r="D9" s="7">
        <f>D6+D7+D8</f>
        <v>247.56</v>
      </c>
      <c r="E9" s="7">
        <f>E6+E7+E8</f>
        <v>74268</v>
      </c>
      <c r="F9" s="9"/>
    </row>
    <row r="10" ht="42" customHeight="1"/>
    <row r="11" ht="42" customHeight="1"/>
    <row r="12" ht="42" customHeight="1"/>
    <row r="13" ht="42" customHeight="1"/>
    <row r="14" ht="42" customHeight="1"/>
    <row r="15" ht="42" customHeight="1"/>
    <row r="16" ht="42" customHeight="1"/>
    <row r="17" ht="42" customHeight="1"/>
    <row r="18" ht="42" customHeight="1"/>
    <row r="19" ht="42" customHeight="1"/>
    <row r="20" ht="42" customHeight="1"/>
    <row r="21" ht="42" customHeight="1"/>
    <row r="22" ht="42" customHeight="1"/>
    <row r="23" ht="42" customHeight="1"/>
    <row r="24" ht="42" customHeight="1"/>
    <row r="25" ht="42" customHeight="1"/>
    <row r="26" ht="42" customHeight="1"/>
    <row r="27" ht="42" customHeight="1"/>
    <row r="28" ht="42" customHeight="1"/>
    <row r="29" ht="42" customHeight="1"/>
    <row r="30" ht="42" customHeight="1"/>
    <row r="31" ht="42" customHeight="1"/>
    <row r="32" ht="42" customHeight="1"/>
    <row r="33" ht="42" customHeight="1"/>
    <row r="34" ht="42" customHeight="1"/>
    <row r="35" ht="42" customHeight="1"/>
    <row r="36" ht="42" customHeight="1"/>
    <row r="37" ht="42" customHeight="1"/>
    <row r="38" ht="42" customHeight="1"/>
    <row r="39" ht="42" customHeight="1"/>
    <row r="40" ht="42" customHeight="1"/>
    <row r="41" ht="42" customHeight="1"/>
  </sheetData>
  <mergeCells count="7">
    <mergeCell ref="A1:F1"/>
    <mergeCell ref="C2:D2"/>
    <mergeCell ref="A3:B3"/>
    <mergeCell ref="C3:D3"/>
    <mergeCell ref="E3:F3"/>
    <mergeCell ref="A4:F4"/>
    <mergeCell ref="F6:F9"/>
  </mergeCells>
  <pageMargins left="0.75" right="0.75" top="1" bottom="1" header="0.5" footer="0.5"/>
  <pageSetup paperSize="9" scale="88" orientation="portrait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Yozo_Office9.0.4913.191ZH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大豆县级政策性补贴汇总表</vt:lpstr>
      <vt:lpstr>油料县级政策性补贴汇总表 </vt:lpstr>
      <vt:lpstr>县级撂荒地复耕复种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郭无敌</cp:lastModifiedBy>
  <cp:revision>0</cp:revision>
  <dcterms:created xsi:type="dcterms:W3CDTF">2022-12-01T08:55:00Z</dcterms:created>
  <cp:lastPrinted>2026-08-06T11:46:00Z</cp:lastPrinted>
  <dcterms:modified xsi:type="dcterms:W3CDTF">2026-09-14T09:44:58Z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FC0B43EF5C9643669A1B953D7E01791D_13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